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5600" windowHeight="7950"/>
  </bookViews>
  <sheets>
    <sheet name="119" sheetId="7" r:id="rId1"/>
  </sheets>
  <calcPr calcId="144525"/>
</workbook>
</file>

<file path=xl/calcChain.xml><?xml version="1.0" encoding="utf-8"?>
<calcChain xmlns="http://schemas.openxmlformats.org/spreadsheetml/2006/main">
  <c r="H40" i="7" l="1"/>
  <c r="G40" i="7"/>
  <c r="F40" i="7"/>
  <c r="H39" i="7"/>
  <c r="G39" i="7"/>
  <c r="F39" i="7"/>
  <c r="H38" i="7"/>
  <c r="G38" i="7"/>
  <c r="F38" i="7"/>
  <c r="H37" i="7"/>
  <c r="G37" i="7"/>
  <c r="F37" i="7"/>
  <c r="H36" i="7"/>
  <c r="G36" i="7"/>
  <c r="F36" i="7"/>
  <c r="H35" i="7"/>
  <c r="G35" i="7"/>
  <c r="F35" i="7"/>
  <c r="H34" i="7"/>
  <c r="G34" i="7"/>
  <c r="F34" i="7"/>
  <c r="H33" i="7"/>
  <c r="G33" i="7"/>
  <c r="F33" i="7"/>
  <c r="I32" i="7"/>
  <c r="G32" i="7" s="1"/>
  <c r="H32" i="7"/>
  <c r="F32" i="7"/>
  <c r="H31" i="7"/>
  <c r="G31" i="7"/>
  <c r="F31" i="7"/>
  <c r="H30" i="7"/>
  <c r="G30" i="7"/>
  <c r="G28" i="7" s="1"/>
  <c r="G27" i="7" s="1"/>
  <c r="F30" i="7"/>
  <c r="F28" i="7" s="1"/>
  <c r="F27" i="7" s="1"/>
  <c r="F10" i="7" s="1"/>
  <c r="H29" i="7"/>
  <c r="G29" i="7"/>
  <c r="I28" i="7"/>
  <c r="H28" i="7"/>
  <c r="H27" i="7" s="1"/>
  <c r="D28" i="7"/>
  <c r="I27" i="7"/>
  <c r="D27" i="7"/>
  <c r="D10" i="7" s="1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 s="1"/>
  <c r="G11" i="7" s="1"/>
  <c r="G10" i="7" s="1"/>
  <c r="I11" i="7"/>
  <c r="I10" i="7" s="1"/>
  <c r="H11" i="7"/>
  <c r="H10" i="7" s="1"/>
  <c r="D11" i="7"/>
</calcChain>
</file>

<file path=xl/sharedStrings.xml><?xml version="1.0" encoding="utf-8"?>
<sst xmlns="http://schemas.openxmlformats.org/spreadsheetml/2006/main" count="53" uniqueCount="52">
  <si>
    <t>I</t>
  </si>
  <si>
    <t>II</t>
  </si>
  <si>
    <t>(Quyết toán đã được Hội đồng nhân dân phê chuẩn)</t>
  </si>
  <si>
    <t>Biểu số 119/CK TC-NSNN</t>
  </si>
  <si>
    <t>Tên công trình</t>
  </si>
  <si>
    <t>Tổng số</t>
  </si>
  <si>
    <t>Chia theo nguồn vốn</t>
  </si>
  <si>
    <t>Nguồn cân đối ngân sách</t>
  </si>
  <si>
    <t>Công trình chuyển tiếp</t>
  </si>
  <si>
    <t>Công trình khởi công mới</t>
  </si>
  <si>
    <t>Hoàn thành trong năm</t>
  </si>
  <si>
    <t xml:space="preserve">Tổng số </t>
  </si>
  <si>
    <t>HỘI ĐỒNG NHÂN DÂN</t>
  </si>
  <si>
    <t xml:space="preserve">  PHƯỜNG NAM HỒNG </t>
  </si>
  <si>
    <t>QUYẾT TOÁN CHI ĐẦU TƯ PHÁT TRIỂN NĂM 2021</t>
  </si>
  <si>
    <t xml:space="preserve">                                                                       Đơn vị tính: Đồng</t>
  </si>
  <si>
    <t>TT</t>
  </si>
  <si>
    <t>Thời gian 
KC-HT</t>
  </si>
  <si>
    <t>Tổng dự toán được duyệt
 hiện năm 2018</t>
  </si>
  <si>
    <t>Giá trị thực hiện từ 01/01/2021 đến 31/12/2021</t>
  </si>
  <si>
    <t>Giá trị đã thanh toán năm 2021</t>
  </si>
  <si>
    <t>Trong đó nguồn đóng góp của nhân dân</t>
  </si>
  <si>
    <t>Trong đó thanh toán khối lượng năm trước</t>
  </si>
  <si>
    <t>Nguồn ND đóng góp</t>
  </si>
  <si>
    <t>Đường giao thông Cồn Vạt đi Nguyễn Đổng Chi Phường Nam Hồng</t>
  </si>
  <si>
    <t>Chỉnh trang đô thị tuyến đường từ đường Quang Trung đến đường Nguyễn Nghiễm cụm 5, tổ dân phố 4, phường Nam Hồng</t>
  </si>
  <si>
    <t>Đường giao thông nội đồng phường Nam Hồng - Thị xã Hồng Lĩnh (Từ Nguyễn Thiếp - Xứ Đồng Cồn Đung)</t>
  </si>
  <si>
    <t>2012-2013</t>
  </si>
  <si>
    <t>Chỉnh trang đô thị Ngõ 26, đường Phan Đình Phùng, phường  Nam Hồng năm 2019</t>
  </si>
  <si>
    <t>Chỉnh trang đô thị tuyến từ nhà ông Xanh đến nhà Ông Quân, TDP 5, phường  Nam Hồng năm 2019</t>
  </si>
  <si>
    <t xml:space="preserve"> Chỉnh trang đô thị ngõ 47, đường Phan Đình Phùng, phường Nam Hồng năm 2019 (đoạn từ nhà ông Hùng đến nhà ông Quân)</t>
  </si>
  <si>
    <t xml:space="preserve"> Đường giao thông nội phường Nam Hồng (Tuyến 1, tuyến 2)</t>
  </si>
  <si>
    <t>Chỉnh trang đô thị tuyến đường từ nhà ông Thảo đến nhà ông Tài, tổ dân phố 5, phường Nam Hồng năm 2020</t>
  </si>
  <si>
    <t>Chỉnh trang đô thị tuyến đường từ nhà ông Diệu đến nhà ông Ngọc tổ dân phố 5, phường Nam Hồng năm 2020</t>
  </si>
  <si>
    <t>Chỉnh trang đô thị tuyến mương thoát nước đường Đặng Tất TDP 7 phường Nam Hồng năm 2020</t>
  </si>
  <si>
    <t>Chỉnh trang đô thị ngõ 49, đường Trần Phú, tổ dân phố 2, phường Nam Hồng năm 2020 (Đoạn từ nhà ông Đào đến nhà ông Mạnh)</t>
  </si>
  <si>
    <t>Đường giao thông nội phường Nam Hồng ( tuyến 6, tuyến 7, tuyến 8)</t>
  </si>
  <si>
    <t>Đường giao thông nội phường Nam Hồng ( tuyến 9, tuyến 10, tuyến 11)</t>
  </si>
  <si>
    <t>Chỉnh trang đô thị ngõ 89, đường Trần Phú, tổ dân phố 1, phường Nam Hồng năm 2020 (Đoạn từ nhà ông Chịnh đến nhà ông Lộc)</t>
  </si>
  <si>
    <t>Nhà văn hóa tổ dân phố 7, phường Nam Hồng</t>
  </si>
  <si>
    <t>Cải tạo, nâng cấp 1 số hạng mục nhà văn hóa TDP 7  phường Nam Hồng năm 2021</t>
  </si>
  <si>
    <t xml:space="preserve"> Cải tạo nâng cấp một số hạng mục Nhà văn hóa TDP 1 phường Nam Hồng năm 2021</t>
  </si>
  <si>
    <t>Chỉnh trang đô thị ngõ 15, đường Hà Huy Tập, TDP 1, phường Nam Hồng (đoạn từ nhà ông Kiên đến nhà ông Tửu)</t>
  </si>
  <si>
    <t>Chỉnh trang đô thị  tuyến đường từ nhà bà Sinh đến nhà bà Phương và ngõ 54 đường Lê Duẩn TDP 7 Phường Nam Hồng  năm 2021</t>
  </si>
  <si>
    <t>Chỉnh trang đô thị  TDP 8 Phường Nam Hồng năm 2020 (Đoạn từ nhà ông Sơn đến nhà Ông Tích)</t>
  </si>
  <si>
    <t>Chỉnh trang đô thị tuyến đường từ nhà bà Huệ đến nhà ông Thuyết và ngõ 72 đường Phan Đình Phùng, TDP 1, phường Nam Hồng năm 2021</t>
  </si>
  <si>
    <t xml:space="preserve">Chỉnh trang đô thị ngõ 34 đường Phan Đình Phùng và ngõ 59 đường Trần Phú, TDP 2, phường Nam Hồng năm 2021 </t>
  </si>
  <si>
    <t xml:space="preserve">Chỉnh trang đô thị ngõ 53 đường Quang Trung và ngõ 05 đường Nguyễn Tuấn Thiện, TDP 3, phường Nam Hồng năm 2021 </t>
  </si>
  <si>
    <t>Chỉnh trang đô thị ngõ 77 đường Trần Phú – tổ dân phố 1, tổ dân phố  2 Phường Nam Hồng năm 2021</t>
  </si>
  <si>
    <t xml:space="preserve">Chỉnh trang đô thị ngõ 177 đường Quang Trung, TDP 4, phường Nam Hồng năm 2021 </t>
  </si>
  <si>
    <t xml:space="preserve">Chỉnh trang đô thị tuyến từ nhà ông Phan Mạnh Hùng đến nhà bà Phan Thị Hiền, Tổ dân phố 4, phường Nam Hồng năm 2021 </t>
  </si>
  <si>
    <t xml:space="preserve">Chỉnh trang đô thị hệ thống mương thoát nước, Tổ dân phố 5, phường Nam Hồng năm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</si>
</sst>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color rgb="FF0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11"/>
      <name val="Times New Roman"/>
      <family val="1"/>
    </font>
    <font>
      <sz val="8"/>
      <color rgb="FF000000"/>
      <name val="Times New Roman"/>
      <family val="1"/>
    </font>
    <font>
      <sz val="8"/>
      <color indexed="8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3" fontId="10" fillId="0" borderId="4" xfId="0" applyNumberFormat="1" applyFont="1" applyFill="1" applyBorder="1" applyAlignment="1">
      <alignment wrapText="1"/>
    </xf>
    <xf numFmtId="3" fontId="10" fillId="0" borderId="4" xfId="0" applyNumberFormat="1" applyFont="1" applyFill="1" applyBorder="1" applyAlignment="1">
      <alignment horizontal="center" wrapText="1"/>
    </xf>
    <xf numFmtId="3" fontId="10" fillId="0" borderId="4" xfId="0" applyNumberFormat="1" applyFont="1" applyFill="1" applyBorder="1"/>
    <xf numFmtId="0" fontId="11" fillId="0" borderId="5" xfId="0" quotePrefix="1" applyNumberFormat="1" applyFont="1" applyFill="1" applyBorder="1" applyAlignment="1">
      <alignment horizontal="center" wrapText="1"/>
    </xf>
    <xf numFmtId="3" fontId="11" fillId="0" borderId="5" xfId="0" applyNumberFormat="1" applyFont="1" applyFill="1" applyBorder="1"/>
    <xf numFmtId="3" fontId="11" fillId="0" borderId="5" xfId="0" applyNumberFormat="1" applyFont="1" applyFill="1" applyBorder="1" applyAlignment="1">
      <alignment horizontal="right" vertical="center" wrapText="1"/>
    </xf>
    <xf numFmtId="0" fontId="13" fillId="0" borderId="5" xfId="0" applyNumberFormat="1" applyFont="1" applyFill="1" applyBorder="1" applyAlignment="1">
      <alignment horizontal="center" wrapText="1"/>
    </xf>
    <xf numFmtId="3" fontId="13" fillId="0" borderId="5" xfId="0" applyNumberFormat="1" applyFont="1" applyFill="1" applyBorder="1"/>
    <xf numFmtId="3" fontId="13" fillId="0" borderId="5" xfId="0" applyNumberFormat="1" applyFont="1" applyFill="1" applyBorder="1" applyAlignment="1">
      <alignment horizontal="right" vertical="center" wrapText="1"/>
    </xf>
    <xf numFmtId="3" fontId="14" fillId="0" borderId="5" xfId="0" applyNumberFormat="1" applyFont="1" applyFill="1" applyBorder="1" applyAlignment="1">
      <alignment horizontal="right" vertical="center" wrapText="1"/>
    </xf>
    <xf numFmtId="0" fontId="11" fillId="0" borderId="6" xfId="0" quotePrefix="1" applyNumberFormat="1" applyFont="1" applyFill="1" applyBorder="1" applyAlignment="1">
      <alignment horizont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3" fontId="1" fillId="0" borderId="0" xfId="0" applyNumberFormat="1" applyFont="1" applyFill="1" applyAlignment="1">
      <alignment horizontal="left"/>
    </xf>
    <xf numFmtId="3" fontId="12" fillId="0" borderId="0" xfId="0" applyNumberFormat="1" applyFont="1" applyFill="1"/>
    <xf numFmtId="3" fontId="12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center"/>
    </xf>
    <xf numFmtId="3" fontId="9" fillId="0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left" wrapText="1"/>
    </xf>
    <xf numFmtId="1" fontId="11" fillId="0" borderId="5" xfId="0" quotePrefix="1" applyNumberFormat="1" applyFont="1" applyFill="1" applyBorder="1" applyAlignment="1">
      <alignment horizontal="center" wrapText="1"/>
    </xf>
    <xf numFmtId="0" fontId="12" fillId="0" borderId="5" xfId="0" applyFont="1" applyBorder="1" applyAlignment="1">
      <alignment horizontal="left" wrapText="1"/>
    </xf>
    <xf numFmtId="0" fontId="12" fillId="2" borderId="5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/>
    <xf numFmtId="3" fontId="16" fillId="2" borderId="3" xfId="0" applyNumberFormat="1" applyFont="1" applyFill="1" applyBorder="1" applyAlignment="1">
      <alignment horizontal="right" vertical="center" wrapText="1"/>
    </xf>
    <xf numFmtId="3" fontId="16" fillId="2" borderId="11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3" fontId="17" fillId="0" borderId="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2" xfId="0" quotePrefix="1" applyNumberFormat="1" applyFont="1" applyFill="1" applyBorder="1" applyAlignment="1">
      <alignment horizontal="center" wrapText="1"/>
    </xf>
    <xf numFmtId="3" fontId="11" fillId="0" borderId="12" xfId="0" applyNumberFormat="1" applyFont="1" applyFill="1" applyBorder="1"/>
    <xf numFmtId="3" fontId="11" fillId="0" borderId="12" xfId="0" applyNumberFormat="1" applyFont="1" applyFill="1" applyBorder="1" applyAlignment="1">
      <alignment horizontal="right" vertical="center" wrapText="1"/>
    </xf>
    <xf numFmtId="0" fontId="12" fillId="3" borderId="5" xfId="0" applyFont="1" applyFill="1" applyBorder="1" applyAlignment="1" applyProtection="1">
      <alignment horizontal="left" vertical="center" wrapText="1" shrinkToFit="1"/>
      <protection locked="0"/>
    </xf>
    <xf numFmtId="3" fontId="11" fillId="3" borderId="5" xfId="0" applyNumberFormat="1" applyFont="1" applyFill="1" applyBorder="1" applyAlignment="1" applyProtection="1">
      <alignment vertical="center" wrapText="1" shrinkToFit="1"/>
      <protection locked="0"/>
    </xf>
    <xf numFmtId="3" fontId="11" fillId="2" borderId="5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 applyProtection="1">
      <alignment horizontal="left" vertical="center" wrapText="1" shrinkToFit="1"/>
      <protection locked="0"/>
    </xf>
    <xf numFmtId="3" fontId="11" fillId="3" borderId="6" xfId="0" applyNumberFormat="1" applyFont="1" applyFill="1" applyBorder="1" applyAlignment="1" applyProtection="1">
      <alignment vertical="center" wrapText="1" shrinkToFit="1"/>
      <protection locked="0"/>
    </xf>
    <xf numFmtId="3" fontId="11" fillId="2" borderId="6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3" fontId="19" fillId="0" borderId="0" xfId="0" applyNumberFormat="1" applyFont="1" applyFill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left" indent="7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G12" sqref="G12"/>
    </sheetView>
  </sheetViews>
  <sheetFormatPr defaultColWidth="9.140625" defaultRowHeight="15.75" x14ac:dyDescent="0.25"/>
  <cols>
    <col min="1" max="1" width="3.7109375" style="2" customWidth="1"/>
    <col min="2" max="2" width="32.85546875" style="2" customWidth="1"/>
    <col min="3" max="3" width="13.28515625" style="2" customWidth="1"/>
    <col min="4" max="4" width="14.85546875" style="2" customWidth="1"/>
    <col min="5" max="5" width="12.28515625" style="2" customWidth="1"/>
    <col min="6" max="6" width="14" style="2" customWidth="1"/>
    <col min="7" max="7" width="18.140625" style="2" customWidth="1"/>
    <col min="8" max="8" width="14" style="2" customWidth="1"/>
    <col min="9" max="9" width="14.5703125" style="2" customWidth="1"/>
    <col min="10" max="16384" width="9.140625" style="2"/>
  </cols>
  <sheetData>
    <row r="1" spans="1:11" ht="15.75" customHeight="1" x14ac:dyDescent="0.25">
      <c r="A1" s="59" t="s">
        <v>12</v>
      </c>
      <c r="B1" s="59"/>
      <c r="H1" s="58" t="s">
        <v>3</v>
      </c>
      <c r="I1" s="58"/>
      <c r="J1" s="58"/>
      <c r="K1" s="1"/>
    </row>
    <row r="2" spans="1:11" x14ac:dyDescent="0.25">
      <c r="A2" s="60" t="s">
        <v>13</v>
      </c>
      <c r="B2" s="60"/>
    </row>
    <row r="3" spans="1:11" s="17" customFormat="1" x14ac:dyDescent="0.25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</row>
    <row r="4" spans="1:11" s="17" customFormat="1" x14ac:dyDescent="0.2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57"/>
    </row>
    <row r="5" spans="1:11" s="17" customFormat="1" x14ac:dyDescent="0.25">
      <c r="A5" s="18"/>
      <c r="B5" s="19"/>
      <c r="C5" s="20"/>
      <c r="D5" s="19"/>
      <c r="E5" s="21"/>
      <c r="F5" s="21"/>
      <c r="G5" s="22"/>
      <c r="H5" s="22"/>
      <c r="I5" s="22"/>
      <c r="J5" s="22"/>
    </row>
    <row r="6" spans="1:11" s="17" customFormat="1" x14ac:dyDescent="0.25">
      <c r="A6" s="20"/>
      <c r="B6" s="23"/>
      <c r="C6" s="24"/>
      <c r="D6" s="23"/>
      <c r="E6" s="73" t="s">
        <v>15</v>
      </c>
      <c r="F6" s="73"/>
      <c r="G6" s="73"/>
      <c r="H6" s="73"/>
      <c r="I6" s="73"/>
      <c r="J6" s="73"/>
    </row>
    <row r="7" spans="1:11" s="17" customFormat="1" ht="14.25" x14ac:dyDescent="0.2">
      <c r="A7" s="63" t="s">
        <v>16</v>
      </c>
      <c r="B7" s="63" t="s">
        <v>4</v>
      </c>
      <c r="C7" s="63" t="s">
        <v>17</v>
      </c>
      <c r="D7" s="66" t="s">
        <v>18</v>
      </c>
      <c r="E7" s="66"/>
      <c r="F7" s="63" t="s">
        <v>19</v>
      </c>
      <c r="G7" s="66" t="s">
        <v>20</v>
      </c>
      <c r="H7" s="66"/>
      <c r="I7" s="66"/>
      <c r="J7" s="66"/>
    </row>
    <row r="8" spans="1:11" s="17" customFormat="1" ht="12.75" x14ac:dyDescent="0.2">
      <c r="A8" s="64"/>
      <c r="B8" s="64"/>
      <c r="C8" s="64"/>
      <c r="D8" s="63" t="s">
        <v>5</v>
      </c>
      <c r="E8" s="69" t="s">
        <v>21</v>
      </c>
      <c r="F8" s="64"/>
      <c r="G8" s="63" t="s">
        <v>5</v>
      </c>
      <c r="H8" s="69" t="s">
        <v>22</v>
      </c>
      <c r="I8" s="71" t="s">
        <v>6</v>
      </c>
      <c r="J8" s="72"/>
    </row>
    <row r="9" spans="1:11" s="17" customFormat="1" ht="51.75" customHeight="1" x14ac:dyDescent="0.2">
      <c r="A9" s="65"/>
      <c r="B9" s="65"/>
      <c r="C9" s="65"/>
      <c r="D9" s="65"/>
      <c r="E9" s="70"/>
      <c r="F9" s="65"/>
      <c r="G9" s="65"/>
      <c r="H9" s="70"/>
      <c r="I9" s="25" t="s">
        <v>7</v>
      </c>
      <c r="J9" s="25" t="s">
        <v>23</v>
      </c>
    </row>
    <row r="10" spans="1:11" s="17" customFormat="1" ht="14.25" x14ac:dyDescent="0.2">
      <c r="A10" s="26"/>
      <c r="B10" s="26" t="s">
        <v>11</v>
      </c>
      <c r="C10" s="16"/>
      <c r="D10" s="15">
        <f>D11+D27</f>
        <v>34657776000</v>
      </c>
      <c r="E10" s="16"/>
      <c r="F10" s="15">
        <f>F11+F27</f>
        <v>4318248000</v>
      </c>
      <c r="G10" s="16">
        <f>G11+G27</f>
        <v>12936881910</v>
      </c>
      <c r="H10" s="16">
        <f>H11+H27</f>
        <v>12936881910</v>
      </c>
      <c r="I10" s="16">
        <f>I11+I27</f>
        <v>12936881910</v>
      </c>
      <c r="J10" s="16"/>
    </row>
    <row r="11" spans="1:11" s="28" customFormat="1" ht="11.25" x14ac:dyDescent="0.2">
      <c r="A11" s="27" t="s">
        <v>0</v>
      </c>
      <c r="B11" s="3" t="s">
        <v>8</v>
      </c>
      <c r="C11" s="4"/>
      <c r="D11" s="5">
        <f>SUM(D12:D26)</f>
        <v>32954100000</v>
      </c>
      <c r="E11" s="5"/>
      <c r="F11" s="5"/>
      <c r="G11" s="5">
        <f>SUM(G12:G26)</f>
        <v>12100717000</v>
      </c>
      <c r="H11" s="5">
        <f>SUM(H12:H26)</f>
        <v>12100717000</v>
      </c>
      <c r="I11" s="5">
        <f>SUM(I12:I26)</f>
        <v>12100717000</v>
      </c>
      <c r="J11" s="5"/>
    </row>
    <row r="12" spans="1:11" s="28" customFormat="1" ht="42.75" customHeight="1" x14ac:dyDescent="0.2">
      <c r="A12" s="29">
        <v>1</v>
      </c>
      <c r="B12" s="30" t="s">
        <v>24</v>
      </c>
      <c r="C12" s="31">
        <v>2013</v>
      </c>
      <c r="D12" s="7">
        <v>1750002000</v>
      </c>
      <c r="E12" s="7"/>
      <c r="F12" s="7"/>
      <c r="G12" s="7">
        <f>H12</f>
        <v>300000000</v>
      </c>
      <c r="H12" s="7">
        <f>I12</f>
        <v>300000000</v>
      </c>
      <c r="I12" s="7">
        <v>300000000</v>
      </c>
      <c r="J12" s="7"/>
    </row>
    <row r="13" spans="1:11" s="28" customFormat="1" ht="58.5" customHeight="1" x14ac:dyDescent="0.2">
      <c r="A13" s="29">
        <v>2</v>
      </c>
      <c r="B13" s="32" t="s">
        <v>25</v>
      </c>
      <c r="C13" s="31">
        <v>2019</v>
      </c>
      <c r="D13" s="7">
        <v>2269384000</v>
      </c>
      <c r="E13" s="8"/>
      <c r="F13" s="8"/>
      <c r="G13" s="8">
        <f>H13</f>
        <v>123404000</v>
      </c>
      <c r="H13" s="8">
        <f>I13</f>
        <v>123404000</v>
      </c>
      <c r="I13" s="8">
        <v>123404000</v>
      </c>
      <c r="J13" s="8"/>
    </row>
    <row r="14" spans="1:11" s="28" customFormat="1" ht="42.75" customHeight="1" x14ac:dyDescent="0.2">
      <c r="A14" s="29">
        <v>3</v>
      </c>
      <c r="B14" s="33" t="s">
        <v>26</v>
      </c>
      <c r="C14" s="31" t="s">
        <v>27</v>
      </c>
      <c r="D14" s="7">
        <v>5493360000</v>
      </c>
      <c r="E14" s="8"/>
      <c r="F14" s="8"/>
      <c r="G14" s="8">
        <f>I14</f>
        <v>250000000</v>
      </c>
      <c r="H14" s="8">
        <f>I14</f>
        <v>250000000</v>
      </c>
      <c r="I14" s="8">
        <v>250000000</v>
      </c>
      <c r="J14" s="8"/>
    </row>
    <row r="15" spans="1:11" s="28" customFormat="1" ht="42.75" customHeight="1" x14ac:dyDescent="0.2">
      <c r="A15" s="29">
        <v>4</v>
      </c>
      <c r="B15" s="33" t="s">
        <v>28</v>
      </c>
      <c r="C15" s="31">
        <v>2019</v>
      </c>
      <c r="D15" s="7">
        <v>219865000</v>
      </c>
      <c r="E15" s="8"/>
      <c r="F15" s="8"/>
      <c r="G15" s="8">
        <f>I15</f>
        <v>63781000</v>
      </c>
      <c r="H15" s="8">
        <f t="shared" ref="H15:H26" si="0">I15</f>
        <v>63781000</v>
      </c>
      <c r="I15" s="8">
        <v>63781000</v>
      </c>
      <c r="J15" s="8"/>
    </row>
    <row r="16" spans="1:11" s="28" customFormat="1" ht="42.75" customHeight="1" x14ac:dyDescent="0.2">
      <c r="A16" s="29">
        <v>5</v>
      </c>
      <c r="B16" s="33" t="s">
        <v>29</v>
      </c>
      <c r="C16" s="31">
        <v>2019</v>
      </c>
      <c r="D16" s="7">
        <v>195766000</v>
      </c>
      <c r="E16" s="8"/>
      <c r="F16" s="8"/>
      <c r="G16" s="8">
        <f>I16</f>
        <v>72441000</v>
      </c>
      <c r="H16" s="8">
        <f t="shared" si="0"/>
        <v>72441000</v>
      </c>
      <c r="I16" s="8">
        <v>72441000</v>
      </c>
      <c r="J16" s="8"/>
    </row>
    <row r="17" spans="1:10" s="28" customFormat="1" ht="42.75" customHeight="1" x14ac:dyDescent="0.2">
      <c r="A17" s="29">
        <v>6</v>
      </c>
      <c r="B17" s="33" t="s">
        <v>30</v>
      </c>
      <c r="C17" s="31">
        <v>2019</v>
      </c>
      <c r="D17" s="34">
        <v>390512000</v>
      </c>
      <c r="E17" s="8"/>
      <c r="F17" s="8"/>
      <c r="G17" s="8">
        <f t="shared" ref="G17:G24" si="1">I17</f>
        <v>142714000</v>
      </c>
      <c r="H17" s="8">
        <f t="shared" si="0"/>
        <v>142714000</v>
      </c>
      <c r="I17" s="8">
        <v>142714000</v>
      </c>
      <c r="J17" s="8"/>
    </row>
    <row r="18" spans="1:10" s="28" customFormat="1" ht="42.75" customHeight="1" x14ac:dyDescent="0.2">
      <c r="A18" s="29">
        <v>7</v>
      </c>
      <c r="B18" s="33" t="s">
        <v>31</v>
      </c>
      <c r="C18" s="31">
        <v>2013</v>
      </c>
      <c r="D18" s="34">
        <v>5848054000</v>
      </c>
      <c r="E18" s="8"/>
      <c r="F18" s="8"/>
      <c r="G18" s="8">
        <f t="shared" si="1"/>
        <v>2950000000</v>
      </c>
      <c r="H18" s="8">
        <f t="shared" si="0"/>
        <v>2950000000</v>
      </c>
      <c r="I18" s="8">
        <v>2950000000</v>
      </c>
      <c r="J18" s="8"/>
    </row>
    <row r="19" spans="1:10" s="28" customFormat="1" ht="42.75" customHeight="1" x14ac:dyDescent="0.2">
      <c r="A19" s="29">
        <v>8</v>
      </c>
      <c r="B19" s="33" t="s">
        <v>32</v>
      </c>
      <c r="C19" s="31">
        <v>2020</v>
      </c>
      <c r="D19" s="34">
        <v>177501000</v>
      </c>
      <c r="E19" s="8"/>
      <c r="F19" s="8"/>
      <c r="G19" s="8">
        <f>I19</f>
        <v>59451000</v>
      </c>
      <c r="H19" s="8">
        <f t="shared" si="0"/>
        <v>59451000</v>
      </c>
      <c r="I19" s="8">
        <v>59451000</v>
      </c>
      <c r="J19" s="8"/>
    </row>
    <row r="20" spans="1:10" s="28" customFormat="1" ht="42.75" customHeight="1" x14ac:dyDescent="0.2">
      <c r="A20" s="29">
        <v>9</v>
      </c>
      <c r="B20" s="33" t="s">
        <v>33</v>
      </c>
      <c r="C20" s="31">
        <v>2020</v>
      </c>
      <c r="D20" s="34">
        <v>1744820000</v>
      </c>
      <c r="E20" s="8"/>
      <c r="F20" s="8"/>
      <c r="G20" s="8">
        <f>I20</f>
        <v>62316000</v>
      </c>
      <c r="H20" s="8">
        <f t="shared" si="0"/>
        <v>62316000</v>
      </c>
      <c r="I20" s="8">
        <v>62316000</v>
      </c>
      <c r="J20" s="8"/>
    </row>
    <row r="21" spans="1:10" s="28" customFormat="1" ht="42.75" customHeight="1" x14ac:dyDescent="0.2">
      <c r="A21" s="29">
        <v>10</v>
      </c>
      <c r="B21" s="33" t="s">
        <v>34</v>
      </c>
      <c r="C21" s="31">
        <v>2020</v>
      </c>
      <c r="D21" s="34">
        <v>318012000</v>
      </c>
      <c r="E21" s="8"/>
      <c r="F21" s="8"/>
      <c r="G21" s="8">
        <f t="shared" si="1"/>
        <v>55000000</v>
      </c>
      <c r="H21" s="8">
        <f t="shared" si="0"/>
        <v>55000000</v>
      </c>
      <c r="I21" s="8">
        <v>55000000</v>
      </c>
      <c r="J21" s="8"/>
    </row>
    <row r="22" spans="1:10" s="28" customFormat="1" ht="62.25" customHeight="1" x14ac:dyDescent="0.2">
      <c r="A22" s="29">
        <v>11</v>
      </c>
      <c r="B22" s="33" t="s">
        <v>35</v>
      </c>
      <c r="C22" s="31">
        <v>2020</v>
      </c>
      <c r="D22" s="34">
        <v>409125000</v>
      </c>
      <c r="E22" s="8"/>
      <c r="F22" s="8"/>
      <c r="G22" s="8">
        <f t="shared" si="1"/>
        <v>133713000</v>
      </c>
      <c r="H22" s="8">
        <f t="shared" si="0"/>
        <v>133713000</v>
      </c>
      <c r="I22" s="8">
        <v>133713000</v>
      </c>
      <c r="J22" s="8"/>
    </row>
    <row r="23" spans="1:10" s="28" customFormat="1" ht="42.75" customHeight="1" x14ac:dyDescent="0.2">
      <c r="A23" s="29">
        <v>12</v>
      </c>
      <c r="B23" s="33" t="s">
        <v>36</v>
      </c>
      <c r="C23" s="31">
        <v>2013</v>
      </c>
      <c r="D23" s="34">
        <v>6054127000</v>
      </c>
      <c r="E23" s="8"/>
      <c r="F23" s="8"/>
      <c r="G23" s="8">
        <f t="shared" si="1"/>
        <v>4000000000</v>
      </c>
      <c r="H23" s="8">
        <f t="shared" si="0"/>
        <v>4000000000</v>
      </c>
      <c r="I23" s="8">
        <v>4000000000</v>
      </c>
      <c r="J23" s="8"/>
    </row>
    <row r="24" spans="1:10" s="28" customFormat="1" ht="42.75" customHeight="1" x14ac:dyDescent="0.2">
      <c r="A24" s="29">
        <v>13</v>
      </c>
      <c r="B24" s="33" t="s">
        <v>37</v>
      </c>
      <c r="C24" s="31">
        <v>2013</v>
      </c>
      <c r="D24" s="34">
        <v>6045042000</v>
      </c>
      <c r="E24" s="8"/>
      <c r="F24" s="8"/>
      <c r="G24" s="8">
        <f t="shared" si="1"/>
        <v>3650000000</v>
      </c>
      <c r="H24" s="8">
        <f t="shared" si="0"/>
        <v>3650000000</v>
      </c>
      <c r="I24" s="8">
        <v>3650000000</v>
      </c>
      <c r="J24" s="8"/>
    </row>
    <row r="25" spans="1:10" s="28" customFormat="1" ht="59.25" customHeight="1" x14ac:dyDescent="0.2">
      <c r="A25" s="29">
        <v>14</v>
      </c>
      <c r="B25" s="33" t="s">
        <v>38</v>
      </c>
      <c r="C25" s="31">
        <v>2020</v>
      </c>
      <c r="D25" s="35">
        <v>293710000</v>
      </c>
      <c r="E25" s="8"/>
      <c r="F25" s="8"/>
      <c r="G25" s="8">
        <f>I25</f>
        <v>79552000</v>
      </c>
      <c r="H25" s="8">
        <f t="shared" si="0"/>
        <v>79552000</v>
      </c>
      <c r="I25" s="8">
        <v>79552000</v>
      </c>
      <c r="J25" s="8"/>
    </row>
    <row r="26" spans="1:10" s="28" customFormat="1" ht="42.75" customHeight="1" x14ac:dyDescent="0.2">
      <c r="A26" s="29">
        <v>15</v>
      </c>
      <c r="B26" s="33" t="s">
        <v>39</v>
      </c>
      <c r="C26" s="31">
        <v>2018</v>
      </c>
      <c r="D26" s="36">
        <v>1744820000</v>
      </c>
      <c r="E26" s="8"/>
      <c r="F26" s="8"/>
      <c r="G26" s="8">
        <f>I26</f>
        <v>158345000</v>
      </c>
      <c r="H26" s="8">
        <f t="shared" si="0"/>
        <v>158345000</v>
      </c>
      <c r="I26" s="8">
        <v>158345000</v>
      </c>
      <c r="J26" s="8"/>
    </row>
    <row r="27" spans="1:10" s="28" customFormat="1" ht="11.25" x14ac:dyDescent="0.2">
      <c r="A27" s="37" t="s">
        <v>1</v>
      </c>
      <c r="B27" s="38" t="s">
        <v>9</v>
      </c>
      <c r="C27" s="9"/>
      <c r="D27" s="10">
        <f t="shared" ref="D27:I27" si="2">D28</f>
        <v>1703676000</v>
      </c>
      <c r="E27" s="10"/>
      <c r="F27" s="10">
        <f t="shared" si="2"/>
        <v>4318248000</v>
      </c>
      <c r="G27" s="10">
        <f t="shared" si="2"/>
        <v>836164910</v>
      </c>
      <c r="H27" s="10">
        <f t="shared" si="2"/>
        <v>836164910</v>
      </c>
      <c r="I27" s="10">
        <f t="shared" si="2"/>
        <v>836164910</v>
      </c>
      <c r="J27" s="11"/>
    </row>
    <row r="28" spans="1:10" s="28" customFormat="1" ht="11.25" x14ac:dyDescent="0.2">
      <c r="A28" s="37"/>
      <c r="B28" s="38" t="s">
        <v>10</v>
      </c>
      <c r="C28" s="9"/>
      <c r="D28" s="10">
        <f>SUM(D29:D33)</f>
        <v>1703676000</v>
      </c>
      <c r="E28" s="10"/>
      <c r="F28" s="10">
        <f>SUM(F29:F40)</f>
        <v>4318248000</v>
      </c>
      <c r="G28" s="10">
        <f>SUM(G29:G40)</f>
        <v>836164910</v>
      </c>
      <c r="H28" s="10">
        <f>SUM(H29:H40)</f>
        <v>836164910</v>
      </c>
      <c r="I28" s="10">
        <f>SUM(I29:I40)</f>
        <v>836164910</v>
      </c>
      <c r="J28" s="11"/>
    </row>
    <row r="29" spans="1:10" s="28" customFormat="1" ht="39" customHeight="1" x14ac:dyDescent="0.2">
      <c r="A29" s="39">
        <v>1</v>
      </c>
      <c r="B29" s="33" t="s">
        <v>40</v>
      </c>
      <c r="C29" s="6">
        <v>2021</v>
      </c>
      <c r="D29" s="7">
        <v>206981000</v>
      </c>
      <c r="E29" s="8"/>
      <c r="F29" s="8">
        <v>206981000</v>
      </c>
      <c r="G29" s="8">
        <f>I29</f>
        <v>51746000</v>
      </c>
      <c r="H29" s="8">
        <f>I29</f>
        <v>51746000</v>
      </c>
      <c r="I29" s="8">
        <v>51746000</v>
      </c>
      <c r="J29" s="12"/>
    </row>
    <row r="30" spans="1:10" s="28" customFormat="1" ht="38.25" customHeight="1" x14ac:dyDescent="0.2">
      <c r="A30" s="29">
        <v>2</v>
      </c>
      <c r="B30" s="40" t="s">
        <v>41</v>
      </c>
      <c r="C30" s="6">
        <v>2021</v>
      </c>
      <c r="D30" s="7">
        <v>314850000</v>
      </c>
      <c r="E30" s="8"/>
      <c r="F30" s="8">
        <f>D30</f>
        <v>314850000</v>
      </c>
      <c r="G30" s="8">
        <f>H30</f>
        <v>78712000</v>
      </c>
      <c r="H30" s="8">
        <f>I30</f>
        <v>78712000</v>
      </c>
      <c r="I30" s="8">
        <v>78712000</v>
      </c>
      <c r="J30" s="8"/>
    </row>
    <row r="31" spans="1:10" s="28" customFormat="1" ht="41.25" customHeight="1" x14ac:dyDescent="0.2">
      <c r="A31" s="39">
        <v>3</v>
      </c>
      <c r="B31" s="40" t="s">
        <v>42</v>
      </c>
      <c r="C31" s="6">
        <v>2021</v>
      </c>
      <c r="D31" s="7">
        <v>418592000</v>
      </c>
      <c r="E31" s="8"/>
      <c r="F31" s="8">
        <f>D31</f>
        <v>418592000</v>
      </c>
      <c r="G31" s="8">
        <f>I31</f>
        <v>300000000</v>
      </c>
      <c r="H31" s="8">
        <f>I31</f>
        <v>300000000</v>
      </c>
      <c r="I31" s="8">
        <v>300000000</v>
      </c>
      <c r="J31" s="8"/>
    </row>
    <row r="32" spans="1:10" s="28" customFormat="1" ht="42.75" customHeight="1" x14ac:dyDescent="0.2">
      <c r="A32" s="29">
        <v>4</v>
      </c>
      <c r="B32" s="40" t="s">
        <v>43</v>
      </c>
      <c r="C32" s="6">
        <v>2021</v>
      </c>
      <c r="D32" s="7">
        <v>416754000</v>
      </c>
      <c r="E32" s="8"/>
      <c r="F32" s="8">
        <f t="shared" ref="F32:F40" si="3">D32</f>
        <v>416754000</v>
      </c>
      <c r="G32" s="8">
        <f>I32</f>
        <v>55976910</v>
      </c>
      <c r="H32" s="8">
        <f>I32</f>
        <v>55976910</v>
      </c>
      <c r="I32" s="8">
        <f>45000000+10976910</f>
        <v>55976910</v>
      </c>
      <c r="J32" s="8"/>
    </row>
    <row r="33" spans="1:10" s="28" customFormat="1" ht="42" customHeight="1" x14ac:dyDescent="0.2">
      <c r="A33" s="39">
        <v>5</v>
      </c>
      <c r="B33" s="41" t="s">
        <v>44</v>
      </c>
      <c r="C33" s="42">
        <v>2021</v>
      </c>
      <c r="D33" s="43">
        <v>346499000</v>
      </c>
      <c r="E33" s="44"/>
      <c r="F33" s="8">
        <f t="shared" si="3"/>
        <v>346499000</v>
      </c>
      <c r="G33" s="44">
        <f>I33</f>
        <v>120000000</v>
      </c>
      <c r="H33" s="44">
        <f>I33</f>
        <v>120000000</v>
      </c>
      <c r="I33" s="8">
        <v>120000000</v>
      </c>
      <c r="J33" s="44"/>
    </row>
    <row r="34" spans="1:10" s="28" customFormat="1" ht="53.25" customHeight="1" x14ac:dyDescent="0.2">
      <c r="A34" s="29">
        <v>6</v>
      </c>
      <c r="B34" s="45" t="s">
        <v>45</v>
      </c>
      <c r="C34" s="42">
        <v>2021</v>
      </c>
      <c r="D34" s="46">
        <v>443068000</v>
      </c>
      <c r="E34" s="8"/>
      <c r="F34" s="8">
        <f t="shared" si="3"/>
        <v>443068000</v>
      </c>
      <c r="G34" s="8">
        <f t="shared" ref="G34:G40" si="4">I34</f>
        <v>19990000</v>
      </c>
      <c r="H34" s="8">
        <f t="shared" ref="H34:H40" si="5">I34</f>
        <v>19990000</v>
      </c>
      <c r="I34" s="47">
        <v>19990000</v>
      </c>
      <c r="J34" s="8"/>
    </row>
    <row r="35" spans="1:10" s="28" customFormat="1" ht="53.25" customHeight="1" x14ac:dyDescent="0.2">
      <c r="A35" s="39">
        <v>7</v>
      </c>
      <c r="B35" s="45" t="s">
        <v>46</v>
      </c>
      <c r="C35" s="42">
        <v>2021</v>
      </c>
      <c r="D35" s="46">
        <v>247731000</v>
      </c>
      <c r="E35" s="8"/>
      <c r="F35" s="8">
        <f t="shared" si="3"/>
        <v>247731000</v>
      </c>
      <c r="G35" s="8">
        <f t="shared" si="4"/>
        <v>29080000</v>
      </c>
      <c r="H35" s="8">
        <f t="shared" si="5"/>
        <v>29080000</v>
      </c>
      <c r="I35" s="47">
        <v>29080000</v>
      </c>
      <c r="J35" s="8"/>
    </row>
    <row r="36" spans="1:10" s="28" customFormat="1" ht="53.25" customHeight="1" x14ac:dyDescent="0.2">
      <c r="A36" s="29">
        <v>8</v>
      </c>
      <c r="B36" s="45" t="s">
        <v>47</v>
      </c>
      <c r="C36" s="42">
        <v>2021</v>
      </c>
      <c r="D36" s="46">
        <v>563247000</v>
      </c>
      <c r="E36" s="8"/>
      <c r="F36" s="8">
        <f t="shared" si="3"/>
        <v>563247000</v>
      </c>
      <c r="G36" s="8">
        <f t="shared" si="4"/>
        <v>62710000</v>
      </c>
      <c r="H36" s="8">
        <f t="shared" si="5"/>
        <v>62710000</v>
      </c>
      <c r="I36" s="47">
        <v>62710000</v>
      </c>
      <c r="J36" s="8"/>
    </row>
    <row r="37" spans="1:10" s="28" customFormat="1" ht="53.25" customHeight="1" x14ac:dyDescent="0.2">
      <c r="A37" s="39">
        <v>9</v>
      </c>
      <c r="B37" s="45" t="s">
        <v>48</v>
      </c>
      <c r="C37" s="42">
        <v>2021</v>
      </c>
      <c r="D37" s="46">
        <v>428536000</v>
      </c>
      <c r="E37" s="8"/>
      <c r="F37" s="8">
        <f t="shared" si="3"/>
        <v>428536000</v>
      </c>
      <c r="G37" s="8">
        <f t="shared" si="4"/>
        <v>46710000</v>
      </c>
      <c r="H37" s="8">
        <f t="shared" si="5"/>
        <v>46710000</v>
      </c>
      <c r="I37" s="47">
        <v>46710000</v>
      </c>
      <c r="J37" s="8"/>
    </row>
    <row r="38" spans="1:10" s="28" customFormat="1" ht="53.25" customHeight="1" x14ac:dyDescent="0.2">
      <c r="A38" s="29">
        <v>10</v>
      </c>
      <c r="B38" s="45" t="s">
        <v>49</v>
      </c>
      <c r="C38" s="42">
        <v>2021</v>
      </c>
      <c r="D38" s="46">
        <v>276632000</v>
      </c>
      <c r="E38" s="8"/>
      <c r="F38" s="8">
        <f t="shared" si="3"/>
        <v>276632000</v>
      </c>
      <c r="G38" s="8">
        <f t="shared" si="4"/>
        <v>29080000</v>
      </c>
      <c r="H38" s="8">
        <f t="shared" si="5"/>
        <v>29080000</v>
      </c>
      <c r="I38" s="47">
        <v>29080000</v>
      </c>
      <c r="J38" s="8"/>
    </row>
    <row r="39" spans="1:10" s="28" customFormat="1" ht="53.25" customHeight="1" x14ac:dyDescent="0.2">
      <c r="A39" s="39">
        <v>11</v>
      </c>
      <c r="B39" s="45" t="s">
        <v>50</v>
      </c>
      <c r="C39" s="42">
        <v>2021</v>
      </c>
      <c r="D39" s="46">
        <v>267257000</v>
      </c>
      <c r="E39" s="8"/>
      <c r="F39" s="8">
        <f t="shared" si="3"/>
        <v>267257000</v>
      </c>
      <c r="G39" s="8">
        <f t="shared" si="4"/>
        <v>24400000</v>
      </c>
      <c r="H39" s="8">
        <f t="shared" si="5"/>
        <v>24400000</v>
      </c>
      <c r="I39" s="47">
        <v>24400000</v>
      </c>
      <c r="J39" s="8"/>
    </row>
    <row r="40" spans="1:10" s="28" customFormat="1" ht="53.25" customHeight="1" x14ac:dyDescent="0.2">
      <c r="A40" s="48">
        <v>12</v>
      </c>
      <c r="B40" s="49" t="s">
        <v>51</v>
      </c>
      <c r="C40" s="13">
        <v>2021</v>
      </c>
      <c r="D40" s="50">
        <v>388101000</v>
      </c>
      <c r="E40" s="14"/>
      <c r="F40" s="14">
        <f t="shared" si="3"/>
        <v>388101000</v>
      </c>
      <c r="G40" s="14">
        <f t="shared" si="4"/>
        <v>17760000</v>
      </c>
      <c r="H40" s="14">
        <f t="shared" si="5"/>
        <v>17760000</v>
      </c>
      <c r="I40" s="51">
        <v>17760000</v>
      </c>
      <c r="J40" s="14"/>
    </row>
    <row r="41" spans="1:10" s="53" customFormat="1" ht="17.25" x14ac:dyDescent="0.3">
      <c r="A41" s="52"/>
      <c r="C41" s="54"/>
      <c r="E41" s="67"/>
      <c r="F41" s="67"/>
      <c r="G41" s="67"/>
      <c r="H41" s="67"/>
      <c r="I41" s="67"/>
      <c r="J41" s="67"/>
    </row>
    <row r="42" spans="1:10" s="53" customFormat="1" ht="16.5" x14ac:dyDescent="0.25">
      <c r="A42" s="55"/>
      <c r="B42" s="55"/>
      <c r="C42" s="55"/>
      <c r="D42" s="56"/>
      <c r="E42" s="68"/>
      <c r="F42" s="68"/>
      <c r="G42" s="68"/>
      <c r="H42" s="68"/>
      <c r="I42" s="68"/>
      <c r="J42" s="68"/>
    </row>
    <row r="43" spans="1:10" s="53" customFormat="1" ht="16.5" x14ac:dyDescent="0.25">
      <c r="A43" s="55"/>
      <c r="B43" s="55"/>
      <c r="C43" s="55"/>
      <c r="D43" s="56"/>
      <c r="E43" s="56"/>
      <c r="F43" s="56"/>
      <c r="G43" s="56"/>
      <c r="H43" s="56"/>
      <c r="I43" s="56"/>
      <c r="J43" s="56"/>
    </row>
    <row r="44" spans="1:10" s="53" customFormat="1" ht="16.5" x14ac:dyDescent="0.25">
      <c r="A44" s="55"/>
      <c r="B44" s="55"/>
      <c r="C44" s="55"/>
      <c r="D44" s="56"/>
      <c r="E44" s="56"/>
      <c r="F44" s="56"/>
      <c r="G44" s="56"/>
      <c r="H44" s="56"/>
      <c r="I44" s="56"/>
      <c r="J44" s="56"/>
    </row>
    <row r="45" spans="1:10" s="53" customFormat="1" ht="16.5" x14ac:dyDescent="0.25">
      <c r="A45" s="55"/>
      <c r="B45" s="55"/>
      <c r="C45" s="55"/>
      <c r="D45" s="56"/>
      <c r="E45" s="56"/>
      <c r="F45" s="56"/>
      <c r="G45" s="56"/>
      <c r="H45" s="56"/>
      <c r="I45" s="56"/>
      <c r="J45" s="56"/>
    </row>
    <row r="46" spans="1:10" s="53" customFormat="1" ht="16.5" x14ac:dyDescent="0.25">
      <c r="A46" s="55"/>
      <c r="B46" s="55"/>
      <c r="C46" s="55"/>
      <c r="D46" s="56"/>
      <c r="E46" s="56"/>
      <c r="F46" s="56"/>
      <c r="G46" s="56"/>
      <c r="H46" s="56"/>
      <c r="I46" s="56"/>
      <c r="J46" s="56"/>
    </row>
    <row r="47" spans="1:10" s="53" customFormat="1" ht="16.5" x14ac:dyDescent="0.25">
      <c r="A47" s="55"/>
      <c r="B47" s="55"/>
      <c r="C47" s="55"/>
      <c r="D47" s="56"/>
      <c r="E47" s="56"/>
      <c r="F47" s="56"/>
      <c r="G47" s="56"/>
      <c r="H47" s="56"/>
      <c r="I47" s="56"/>
      <c r="J47" s="56"/>
    </row>
    <row r="48" spans="1:10" s="53" customFormat="1" ht="16.5" x14ac:dyDescent="0.25">
      <c r="A48" s="55"/>
      <c r="B48" s="55"/>
      <c r="C48" s="55"/>
      <c r="D48" s="56"/>
      <c r="E48" s="68"/>
      <c r="F48" s="68"/>
      <c r="G48" s="68"/>
      <c r="H48" s="68"/>
      <c r="I48" s="68"/>
      <c r="J48" s="68"/>
    </row>
  </sheetData>
  <mergeCells count="20">
    <mergeCell ref="E41:J41"/>
    <mergeCell ref="E42:J42"/>
    <mergeCell ref="E48:J48"/>
    <mergeCell ref="H1:J1"/>
    <mergeCell ref="D8:D9"/>
    <mergeCell ref="E8:E9"/>
    <mergeCell ref="G8:G9"/>
    <mergeCell ref="H8:H9"/>
    <mergeCell ref="I8:J8"/>
    <mergeCell ref="E6:J6"/>
    <mergeCell ref="G7:J7"/>
    <mergeCell ref="A1:B1"/>
    <mergeCell ref="A2:B2"/>
    <mergeCell ref="A3:J3"/>
    <mergeCell ref="A4:J4"/>
    <mergeCell ref="A7:A9"/>
    <mergeCell ref="B7:B9"/>
    <mergeCell ref="C7:C9"/>
    <mergeCell ref="D7:E7"/>
    <mergeCell ref="F7:F9"/>
  </mergeCells>
  <pageMargins left="0.27" right="0.21" top="0.53" bottom="0.2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6DD0EEA9EDF408EA9CAF807026CA8" ma:contentTypeVersion="0" ma:contentTypeDescription="Create a new document." ma:contentTypeScope="" ma:versionID="5d54f473c9d813755771dccec0babd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7e30616eeadeb776f014c5fbcfd81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465D94-DA27-4A2A-9BA2-52B1F051EFD5}"/>
</file>

<file path=customXml/itemProps2.xml><?xml version="1.0" encoding="utf-8"?>
<ds:datastoreItem xmlns:ds="http://schemas.openxmlformats.org/officeDocument/2006/customXml" ds:itemID="{232220DD-2E54-4447-8C0D-FEAEE02DD927}"/>
</file>

<file path=customXml/itemProps3.xml><?xml version="1.0" encoding="utf-8"?>
<ds:datastoreItem xmlns:ds="http://schemas.openxmlformats.org/officeDocument/2006/customXml" ds:itemID="{15F75F47-EB20-4C67-A35B-8FDBEF3077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Nguyen </cp:lastModifiedBy>
  <cp:lastPrinted>2021-08-10T03:18:22Z</cp:lastPrinted>
  <dcterms:created xsi:type="dcterms:W3CDTF">2018-08-09T02:32:07Z</dcterms:created>
  <dcterms:modified xsi:type="dcterms:W3CDTF">2022-08-11T04:13:00Z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0x010100EF76DD0EEA9EDF408EA9CAF807026CA8</vt:lpwstr>
  </property>
</Properties>
</file>